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dovile_daugine_metrinsp_lt/Documents/Desktop/LMI/IT/Mano vyriausybe www.metrinsp.lt/Interneto svetainė/2025/2025-03-10/"/>
    </mc:Choice>
  </mc:AlternateContent>
  <xr:revisionPtr revIDLastSave="0" documentId="8_{2F78237E-A76D-44AB-B820-FA0E5DBAE2F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I57" i="1"/>
  <c r="I56" i="1"/>
  <c r="I59" i="1" l="1"/>
  <c r="I58" i="1"/>
  <c r="I63" i="1"/>
  <c r="I62" i="1"/>
  <c r="I61" i="1"/>
  <c r="I53" i="1" s="1"/>
  <c r="I52" i="1"/>
  <c r="I54" i="1" l="1"/>
  <c r="I55" i="1"/>
</calcChain>
</file>

<file path=xl/sharedStrings.xml><?xml version="1.0" encoding="utf-8"?>
<sst xmlns="http://schemas.openxmlformats.org/spreadsheetml/2006/main" count="275" uniqueCount="125">
  <si>
    <t>Rytų regiono skyrius</t>
  </si>
  <si>
    <t>Didelė rizika</t>
  </si>
  <si>
    <t>Restoranų ir pagaminto valgio teikimo veikla</t>
  </si>
  <si>
    <t>UAB Tekilos namai</t>
  </si>
  <si>
    <t xml:space="preserve">Kauno apskr. Kauno miesto sav. Kauno m. Geležinio Vilko g. 21A </t>
  </si>
  <si>
    <t>Vasaris-Kovas</t>
  </si>
  <si>
    <t>Kitų, niekur kitur nepriskirtų, metalo gaminių gamyba</t>
  </si>
  <si>
    <t>UAB "Unipuras"</t>
  </si>
  <si>
    <t xml:space="preserve">Kauno apskr. Kauno miesto sav. Kauno m. Technikos g. 7A </t>
  </si>
  <si>
    <t>Grūdų malimo produktų gamyba</t>
  </si>
  <si>
    <t>UAB "INGMARTUS"</t>
  </si>
  <si>
    <t xml:space="preserve">Kauno apskr. Kauno rajono sav. Daugeliškių k. Šermukšnių g. 4 </t>
  </si>
  <si>
    <t>Gydytojų specialistų veikla</t>
  </si>
  <si>
    <t>UAB "Beladerma"</t>
  </si>
  <si>
    <t xml:space="preserve">Kauno apskr. Kauno miesto sav. Kauno m. Kęstučio g. 61 </t>
  </si>
  <si>
    <t>Bendrosios praktikos gydytojų veikla</t>
  </si>
  <si>
    <t>Viešoji įstaiga "Veiveriečių sveikata"</t>
  </si>
  <si>
    <t xml:space="preserve">Kauno apskr. Prienų rajono sav. Veiverių mstl. Kauno g. 41 </t>
  </si>
  <si>
    <t>UAB Sapiegos klinika</t>
  </si>
  <si>
    <t xml:space="preserve">Vilniaus apskr. Vilniaus miesto sav. Vilniaus m. V. Grybo g. 17 </t>
  </si>
  <si>
    <t>UAB "TERAGYDA"</t>
  </si>
  <si>
    <t xml:space="preserve">Vilniaus apskr. Ukmergės rajono sav. Ukmergės m. Antakalnio g. 60 </t>
  </si>
  <si>
    <t>Kita mažmeninė prekyba nespecializuotose parduotuvėse</t>
  </si>
  <si>
    <t>UAB "Lazdyno riešutas"</t>
  </si>
  <si>
    <t xml:space="preserve">Vilniaus apskr. Švenčionių rajono sav. Švenčionių m. A. Rymo g. 8 </t>
  </si>
  <si>
    <t>UAB "45 minutės"</t>
  </si>
  <si>
    <t xml:space="preserve">Vilniaus apskr. Vilniaus miesto sav. Vilniaus m. Vilkpėdės g. 22 </t>
  </si>
  <si>
    <t>Gėrimų pardavimo vartoti vietoje veikla</t>
  </si>
  <si>
    <t>UAB "Gėrimų birža"</t>
  </si>
  <si>
    <t xml:space="preserve">Vilniaus apskr. Vilniaus miesto sav. Vilniaus m. Traidenio g. 24 </t>
  </si>
  <si>
    <t>UAB Ipanema group</t>
  </si>
  <si>
    <t xml:space="preserve">Vilniaus apskr. Vilniaus miesto sav.    </t>
  </si>
  <si>
    <t>Kitų maitinimo paslaugų teikimas</t>
  </si>
  <si>
    <t>Uždaroji akcinė bendrovė "IGMETA"</t>
  </si>
  <si>
    <t xml:space="preserve">Vilniaus apskr. Vilniaus miesto sav. Vilniaus m. S. Stanevičiaus g. 19 </t>
  </si>
  <si>
    <t>Duonos gamyba; šviežių konditerijos kepinių ir pyragaičių gamyba</t>
  </si>
  <si>
    <t>UAB "KEPIMO VIZIJA"</t>
  </si>
  <si>
    <t xml:space="preserve">Vilniaus apskr. Vilniaus miesto sav. Vilniaus m. Konstitucijos pr. 23 </t>
  </si>
  <si>
    <t>Evidia Baltics UAB</t>
  </si>
  <si>
    <t xml:space="preserve">Vilniaus apskr. Vilniaus miesto sav. Vilniaus m. Konstitucijos pr. 7 </t>
  </si>
  <si>
    <t>Muilo ir ploviklių, valiklių ir blizgiklių gamyba</t>
  </si>
  <si>
    <t>UAB "Bio Circle Balticum"</t>
  </si>
  <si>
    <t xml:space="preserve">Vilniaus apskr. Vilniaus rajono sav. Putiniškių k. Vilniaus g. 36 </t>
  </si>
  <si>
    <t>Variklinių transporto priemonių atsarginių dalių ir pagalbinių reikmenų didmeninė prekyba</t>
  </si>
  <si>
    <t>UAB Baltyre LT</t>
  </si>
  <si>
    <t xml:space="preserve">Utenos apskr. Utenos rajono sav. Antalgės k. Tvenkinių g. 2 </t>
  </si>
  <si>
    <t>Vakarų regiono skyrius</t>
  </si>
  <si>
    <t>Individuali įmonė "Sauzmė"</t>
  </si>
  <si>
    <t>Smėlio ir žvyro karjerų eksploatavimas; molio ir kaolino kasyba</t>
  </si>
  <si>
    <t>Uždaroji akcinė bendrovė "Bugama"</t>
  </si>
  <si>
    <t xml:space="preserve">Klaipėdos apskr. Šilutės rajono sav. Žemaičių Naumiesčio mstl. Sodų g. 39 </t>
  </si>
  <si>
    <t>Mišrusis žemės ūkis</t>
  </si>
  <si>
    <t>Uždaroji akcinė bendrovė "Šilutės veislininkystė"</t>
  </si>
  <si>
    <t xml:space="preserve">Klaipėdos apskr. Šilutės rajono sav. Armalėnų k. Plytinės g. 4 </t>
  </si>
  <si>
    <t>Krovininis kelių transportas</t>
  </si>
  <si>
    <t>UAB "Transeba"</t>
  </si>
  <si>
    <t xml:space="preserve">Tauragės apskr. Tauragės rajono sav. Tauragės m. Švyturio g. 4A </t>
  </si>
  <si>
    <t>Medienos, statybinių medžiagų ir sanitarinių įrenginių didmeninė prekyba</t>
  </si>
  <si>
    <t>UAB "Zelko"</t>
  </si>
  <si>
    <t xml:space="preserve">Tauragės apskr. Tauragės rajono sav. Sodalės k.   </t>
  </si>
  <si>
    <t>Metalo konstrukcijų ir jų dalių gamyba</t>
  </si>
  <si>
    <t>Mažmeninė prekyba nespecializuotose parduotuvėse, kuriose vyrauja maistas, gėrimai ir tabakas</t>
  </si>
  <si>
    <t>UAB "EIGVIKA"</t>
  </si>
  <si>
    <t xml:space="preserve">Telšių apskr. Telšių rajono sav. Eigirdžių mstl. Gedimino g. 25 </t>
  </si>
  <si>
    <t>UAB "Aurometa"</t>
  </si>
  <si>
    <t xml:space="preserve">Telšių apskr. Mažeikių rajono sav. Tirkšlių mstl. J. Tumo-Vaižganto g. 11 </t>
  </si>
  <si>
    <t>Elektros sistemų įrengimas</t>
  </si>
  <si>
    <t>UAB "Ateities sistemos"</t>
  </si>
  <si>
    <t xml:space="preserve">Marijampolės apskr. Šakių rajono sav. Lekėčių mstl. Ateities g. 2 </t>
  </si>
  <si>
    <t>Atliekų ir laužo didmeninė prekyba</t>
  </si>
  <si>
    <t>UAB "Metalynas"</t>
  </si>
  <si>
    <t xml:space="preserve">Marijampolės apskr. Kazlų Rūdos sav. Antanavo k. Marijampolės g. 92 </t>
  </si>
  <si>
    <t>P. Višinskio 37, Šiauliai</t>
  </si>
  <si>
    <t>Pakruojo rajono Gačionių žemės ūkio bendrovė</t>
  </si>
  <si>
    <t xml:space="preserve">Šiaulių apskr. Pakruojo rajono sav. Gačionių k. Mokyklos g. 11 </t>
  </si>
  <si>
    <t>Genių žemės ūkio bendrovė</t>
  </si>
  <si>
    <t xml:space="preserve">Šiaulių apskr. Radviliškio rajono sav. Vadaktų mstl.   </t>
  </si>
  <si>
    <t>UAB "Airmetas"</t>
  </si>
  <si>
    <t xml:space="preserve">Šiaulių apskr. Šiaulių rajono sav. Meškių k. Ąžuolų g. 38 </t>
  </si>
  <si>
    <t>UAB "Šauragis"</t>
  </si>
  <si>
    <t xml:space="preserve">Šiaulių apskr. Šiaulių miesto sav. Šiaulių m. Lyros g. 17A </t>
  </si>
  <si>
    <t>Mašinų remontas</t>
  </si>
  <si>
    <t>UAB "Agrospecas"</t>
  </si>
  <si>
    <t>Šiaulių apskr. Šiaulių miesto sav. Šiaulių m. Kviečių g. 50</t>
  </si>
  <si>
    <t>Bendras patikrinimų skaičius</t>
  </si>
  <si>
    <t>Viso</t>
  </si>
  <si>
    <t>Didelės rizikos</t>
  </si>
  <si>
    <t>Vidutinės rizikos</t>
  </si>
  <si>
    <t>Mažos rizikos</t>
  </si>
  <si>
    <t>Rytai</t>
  </si>
  <si>
    <t>Vakarai</t>
  </si>
  <si>
    <t>Stacionarinė pagyvenusių ir neįgaliųjų asmenų globos veikla</t>
  </si>
  <si>
    <t>Pagėgių palaikomojo gydymo, slaugos ir senelių globos namai</t>
  </si>
  <si>
    <t xml:space="preserve">Tauragės apskr. Pagėgių sav. Pagėgių m. Žemaičių g. 7 </t>
  </si>
  <si>
    <t>Kita stacionarinė globos veikla</t>
  </si>
  <si>
    <t>Tauragės šeimos gerovės centras</t>
  </si>
  <si>
    <t xml:space="preserve">Tauragės apskr. Tauragės rajono sav. Tauragės m. K. Donelaičio g. 21 </t>
  </si>
  <si>
    <t>Pagėgių savivaldybės šeimos gerovės centras</t>
  </si>
  <si>
    <t xml:space="preserve">Tauragės apskr. Pagėgių sav. Pagėgių m. Klaipėdos g. 4 </t>
  </si>
  <si>
    <t>Linkuvos socialinių paslaugų centras</t>
  </si>
  <si>
    <t xml:space="preserve">Šiaulių apskr. Pakruojo rajono sav. Linkuvos m. Taikos g. 24 </t>
  </si>
  <si>
    <t>Bendrosios paskirties ligoninių veikla</t>
  </si>
  <si>
    <t>Viešoji įstaiga Radviliškio ligoninė</t>
  </si>
  <si>
    <t xml:space="preserve">Šiaulių apskr. Radviliškio rajono sav. Radviliškio m. Gedimino g. 9 </t>
  </si>
  <si>
    <t>Ligoninių veikla</t>
  </si>
  <si>
    <t>Viešoji įstaiga Šiaulių ilgalaikio gydymo ir geriatrijos centras</t>
  </si>
  <si>
    <t xml:space="preserve">Šiaulių apskr. Šiaulių miesto sav. Šiaulių m. Vilniaus g. 125 </t>
  </si>
  <si>
    <t>Viešoji įstaiga Švč. Marijos globos namai</t>
  </si>
  <si>
    <t xml:space="preserve">Marijampolės apskr. Marijampolės sav. Marijampolės m. P. Kriaučiūno g. 13 </t>
  </si>
  <si>
    <t>UAB "Liudvinavo ambulatorija"</t>
  </si>
  <si>
    <t xml:space="preserve">Marijampolės apskr. Marijampolės sav. Liudvinavo mstl. Kęstučio g. 16 </t>
  </si>
  <si>
    <t>Viešoji įstaiga Kudirkos Naumiesčio pirminės sveikatos priežiūros centras</t>
  </si>
  <si>
    <t xml:space="preserve">Marijampolės apskr. Šakių rajono sav. Kudirkos Naumiesčio m. Dariaus ir Girėno g. 24 </t>
  </si>
  <si>
    <t>Džiūvėsių ir sausainių gamyba; ilgai išsilaikančių konditerijos kepinių ir pyragaičių gamyba</t>
  </si>
  <si>
    <t>Uždaroji akcinė bendrovė "JAVINĖ"</t>
  </si>
  <si>
    <t xml:space="preserve">Klaipėdos apskr. Klaipėdos miesto sav. Klaipėdos m. Minijos g. 45 </t>
  </si>
  <si>
    <t>Uždaroji akcinė bendrovė "Alkas"</t>
  </si>
  <si>
    <t xml:space="preserve">Klaipėdos apskr. Neringos sav. Neringos m. Taikos g. 30 </t>
  </si>
  <si>
    <t>Viešoji įstaiga Šilalės rajono ligoninė</t>
  </si>
  <si>
    <t xml:space="preserve">Tauragės apskr. Šilalės rajono sav. Šilalės m. Vytauto Didžiojo g. 19 </t>
  </si>
  <si>
    <t>Klaipėdos apskr. Šilutės rajono sav. Šilutės m. Sodų g. 1  Lietuvininkų g. 29</t>
  </si>
  <si>
    <t>PATVIRTINTA</t>
  </si>
  <si>
    <t xml:space="preserve">Lietuvos metrologijos inspekcijos viršininko  </t>
  </si>
  <si>
    <t>LIETUVOS METROLOGIJOS INSPEKCIJOS 2025 M. I KETVIRČIO TEISINĖS METROLOGIJOS PATIKRINIMŲ PLANO PAPILDYMAS</t>
  </si>
  <si>
    <t>2025 m. vasario 25 d.  įsakymu   Nr.11V-18-(1.2E)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</si>
</sst>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9"/>
      <name val="Times New Roman"/>
      <family val="1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3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justify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right"/>
    </xf>
    <xf numFmtId="0" fontId="2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4" fillId="0" borderId="0" xfId="0" applyFont="1"/>
    <xf numFmtId="0" fontId="5" fillId="2" borderId="9" xfId="0" applyFont="1" applyFill="1" applyBorder="1" applyAlignment="1">
      <alignment horizontal="left"/>
    </xf>
    <xf numFmtId="0" fontId="8" fillId="0" borderId="0" xfId="0" applyFont="1"/>
    <xf numFmtId="0" fontId="9" fillId="0" borderId="1" xfId="0" applyFont="1" applyBorder="1"/>
    <xf numFmtId="1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justify"/>
    </xf>
    <xf numFmtId="0" fontId="4" fillId="0" borderId="0" xfId="0" applyFont="1" applyAlignment="1">
      <alignment horizontal="left" vertical="justify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 vertical="justify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vertical="justify"/>
    </xf>
    <xf numFmtId="0" fontId="5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4" fillId="0" borderId="0" xfId="0" applyFont="1" applyAlignment="1">
      <alignment vertical="justify" wrapText="1"/>
    </xf>
    <xf numFmtId="0" fontId="0" fillId="0" borderId="0" xfId="0" applyAlignment="1">
      <alignment vertical="justify" wrapText="1"/>
    </xf>
  </cellXfs>
  <cellStyles count="4">
    <cellStyle name="Bad 2" xfId="3" xr:uid="{9C64CE00-4143-4F79-B7FD-075966765B33}"/>
    <cellStyle name="Įprastas 2" xfId="1" xr:uid="{A9E02C80-AE7A-4119-999B-D9E683DDDC35}"/>
    <cellStyle name="Normal" xfId="0" builtinId="0"/>
    <cellStyle name="Normal 2" xfId="2" xr:uid="{E01B144E-648F-4F57-ACE8-3D6DBBC30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3"/>
  <sheetViews>
    <sheetView tabSelected="1" topLeftCell="D1" zoomScale="70" zoomScaleNormal="70" workbookViewId="0">
      <selection activeCell="E3" sqref="E3"/>
    </sheetView>
  </sheetViews>
  <sheetFormatPr defaultColWidth="9.1796875" defaultRowHeight="13" x14ac:dyDescent="0.3"/>
  <cols>
    <col min="1" max="1" width="6.26953125" style="2" customWidth="1"/>
    <col min="2" max="2" width="21.54296875" style="2" bestFit="1" customWidth="1"/>
    <col min="3" max="3" width="12" style="2" bestFit="1" customWidth="1"/>
    <col min="4" max="4" width="88.81640625" style="3" bestFit="1" customWidth="1"/>
    <col min="5" max="5" width="67.7265625" style="1" bestFit="1" customWidth="1"/>
    <col min="6" max="6" width="23.26953125" style="1" bestFit="1" customWidth="1"/>
    <col min="7" max="7" width="79.7265625" style="1" bestFit="1" customWidth="1"/>
    <col min="8" max="8" width="29.453125" style="1" bestFit="1" customWidth="1"/>
    <col min="9" max="9" width="8.7265625" style="1" bestFit="1" customWidth="1"/>
    <col min="10" max="16384" width="9.1796875" style="1"/>
  </cols>
  <sheetData>
    <row r="1" spans="1:10" s="14" customFormat="1" ht="14.5" x14ac:dyDescent="0.3">
      <c r="C1" s="23"/>
      <c r="D1" s="24"/>
      <c r="E1" s="24"/>
      <c r="F1" s="31" t="s">
        <v>121</v>
      </c>
      <c r="G1" s="32"/>
    </row>
    <row r="2" spans="1:10" s="14" customFormat="1" ht="14.5" x14ac:dyDescent="0.3">
      <c r="C2" s="23"/>
      <c r="D2" s="24"/>
      <c r="E2" s="24"/>
      <c r="F2" s="31" t="s">
        <v>122</v>
      </c>
      <c r="G2" s="32"/>
    </row>
    <row r="3" spans="1:10" s="14" customFormat="1" ht="15" customHeight="1" x14ac:dyDescent="0.3">
      <c r="C3" s="23"/>
      <c r="D3" s="24"/>
      <c r="E3" s="24"/>
      <c r="F3" s="31" t="s">
        <v>124</v>
      </c>
      <c r="G3" s="32"/>
    </row>
    <row r="4" spans="1:10" s="14" customFormat="1" ht="15" customHeight="1" x14ac:dyDescent="0.3">
      <c r="B4" s="25"/>
      <c r="C4" s="26"/>
      <c r="D4" s="27"/>
      <c r="E4" s="25"/>
      <c r="F4" s="28"/>
      <c r="G4" s="28"/>
      <c r="H4" s="25"/>
      <c r="I4" s="25"/>
    </row>
    <row r="5" spans="1:10" s="14" customFormat="1" ht="15" customHeight="1" x14ac:dyDescent="0.3">
      <c r="B5" s="25"/>
      <c r="C5" s="26"/>
      <c r="D5" s="27"/>
      <c r="E5" s="25" t="s">
        <v>123</v>
      </c>
      <c r="F5" s="28"/>
      <c r="G5" s="28"/>
      <c r="H5" s="25"/>
      <c r="I5" s="25"/>
    </row>
    <row r="6" spans="1:10" s="14" customFormat="1" ht="14.5" x14ac:dyDescent="0.3">
      <c r="B6" s="25"/>
      <c r="C6" s="26"/>
      <c r="D6" s="29"/>
      <c r="E6" s="30"/>
      <c r="F6" s="30"/>
      <c r="G6" s="30"/>
      <c r="H6" s="30"/>
      <c r="I6" s="30"/>
      <c r="J6" s="30"/>
    </row>
    <row r="7" spans="1:10" ht="15.25" customHeight="1" x14ac:dyDescent="0.35">
      <c r="A7" s="18">
        <v>1</v>
      </c>
      <c r="B7" s="18" t="s">
        <v>0</v>
      </c>
      <c r="C7" s="18" t="s">
        <v>1</v>
      </c>
      <c r="D7" s="17" t="s">
        <v>2</v>
      </c>
      <c r="E7" s="17" t="s">
        <v>3</v>
      </c>
      <c r="F7" s="17">
        <v>303310256</v>
      </c>
      <c r="G7" s="17" t="s">
        <v>4</v>
      </c>
      <c r="H7" s="19" t="s">
        <v>5</v>
      </c>
      <c r="I7" s="20"/>
    </row>
    <row r="8" spans="1:10" ht="15.25" customHeight="1" x14ac:dyDescent="0.35">
      <c r="A8" s="18">
        <v>2</v>
      </c>
      <c r="B8" s="18" t="s">
        <v>0</v>
      </c>
      <c r="C8" s="18" t="s">
        <v>1</v>
      </c>
      <c r="D8" s="17" t="s">
        <v>6</v>
      </c>
      <c r="E8" s="17" t="s">
        <v>7</v>
      </c>
      <c r="F8" s="17">
        <v>170791084</v>
      </c>
      <c r="G8" s="17" t="s">
        <v>8</v>
      </c>
      <c r="H8" s="19" t="s">
        <v>5</v>
      </c>
      <c r="I8" s="21"/>
    </row>
    <row r="9" spans="1:10" ht="15.25" customHeight="1" x14ac:dyDescent="0.35">
      <c r="A9" s="18">
        <v>3</v>
      </c>
      <c r="B9" s="18" t="s">
        <v>0</v>
      </c>
      <c r="C9" s="18" t="s">
        <v>1</v>
      </c>
      <c r="D9" s="17" t="s">
        <v>9</v>
      </c>
      <c r="E9" s="17" t="s">
        <v>10</v>
      </c>
      <c r="F9" s="17">
        <v>159866666</v>
      </c>
      <c r="G9" s="17" t="s">
        <v>11</v>
      </c>
      <c r="H9" s="19" t="s">
        <v>5</v>
      </c>
      <c r="I9" s="20"/>
    </row>
    <row r="10" spans="1:10" s="16" customFormat="1" ht="15.25" customHeight="1" x14ac:dyDescent="0.35">
      <c r="A10" s="18">
        <v>4</v>
      </c>
      <c r="B10" s="18" t="s">
        <v>0</v>
      </c>
      <c r="C10" s="18" t="s">
        <v>1</v>
      </c>
      <c r="D10" s="17" t="s">
        <v>12</v>
      </c>
      <c r="E10" s="17" t="s">
        <v>13</v>
      </c>
      <c r="F10" s="17">
        <v>304406478</v>
      </c>
      <c r="G10" s="17" t="s">
        <v>14</v>
      </c>
      <c r="H10" s="19" t="s">
        <v>5</v>
      </c>
      <c r="I10" s="20"/>
    </row>
    <row r="11" spans="1:10" ht="15" customHeight="1" x14ac:dyDescent="0.35">
      <c r="A11" s="18">
        <v>5</v>
      </c>
      <c r="B11" s="18" t="s">
        <v>0</v>
      </c>
      <c r="C11" s="18" t="s">
        <v>1</v>
      </c>
      <c r="D11" s="17" t="s">
        <v>15</v>
      </c>
      <c r="E11" s="17" t="s">
        <v>16</v>
      </c>
      <c r="F11" s="17">
        <v>170792752</v>
      </c>
      <c r="G11" s="17" t="s">
        <v>17</v>
      </c>
      <c r="H11" s="19" t="s">
        <v>5</v>
      </c>
      <c r="I11" s="20"/>
    </row>
    <row r="12" spans="1:10" ht="15" customHeight="1" x14ac:dyDescent="0.35">
      <c r="A12" s="18">
        <v>6</v>
      </c>
      <c r="B12" s="18" t="s">
        <v>0</v>
      </c>
      <c r="C12" s="18" t="s">
        <v>1</v>
      </c>
      <c r="D12" s="17" t="s">
        <v>12</v>
      </c>
      <c r="E12" s="17" t="s">
        <v>18</v>
      </c>
      <c r="F12" s="17">
        <v>303433522</v>
      </c>
      <c r="G12" s="17" t="s">
        <v>19</v>
      </c>
      <c r="H12" s="19" t="s">
        <v>5</v>
      </c>
      <c r="I12" s="20"/>
    </row>
    <row r="13" spans="1:10" ht="15" customHeight="1" x14ac:dyDescent="0.35">
      <c r="A13" s="18">
        <v>7</v>
      </c>
      <c r="B13" s="18" t="s">
        <v>0</v>
      </c>
      <c r="C13" s="18" t="s">
        <v>1</v>
      </c>
      <c r="D13" s="17" t="s">
        <v>15</v>
      </c>
      <c r="E13" s="17" t="s">
        <v>20</v>
      </c>
      <c r="F13" s="17">
        <v>300036782</v>
      </c>
      <c r="G13" s="17" t="s">
        <v>21</v>
      </c>
      <c r="H13" s="19" t="s">
        <v>5</v>
      </c>
      <c r="I13" s="20"/>
    </row>
    <row r="14" spans="1:10" ht="15" customHeight="1" x14ac:dyDescent="0.35">
      <c r="A14" s="18">
        <v>8</v>
      </c>
      <c r="B14" s="18" t="s">
        <v>0</v>
      </c>
      <c r="C14" s="18" t="s">
        <v>1</v>
      </c>
      <c r="D14" s="17" t="s">
        <v>22</v>
      </c>
      <c r="E14" s="17" t="s">
        <v>23</v>
      </c>
      <c r="F14" s="17">
        <v>178666232</v>
      </c>
      <c r="G14" s="17" t="s">
        <v>24</v>
      </c>
      <c r="H14" s="19" t="s">
        <v>5</v>
      </c>
      <c r="I14" s="20"/>
    </row>
    <row r="15" spans="1:10" ht="15" customHeight="1" x14ac:dyDescent="0.35">
      <c r="A15" s="18">
        <v>9</v>
      </c>
      <c r="B15" s="18" t="s">
        <v>0</v>
      </c>
      <c r="C15" s="18" t="s">
        <v>1</v>
      </c>
      <c r="D15" s="17" t="s">
        <v>2</v>
      </c>
      <c r="E15" s="17" t="s">
        <v>25</v>
      </c>
      <c r="F15" s="17">
        <v>304474529</v>
      </c>
      <c r="G15" s="17" t="s">
        <v>26</v>
      </c>
      <c r="H15" s="19" t="s">
        <v>5</v>
      </c>
      <c r="I15" s="20"/>
    </row>
    <row r="16" spans="1:10" ht="15.25" customHeight="1" x14ac:dyDescent="0.35">
      <c r="A16" s="18">
        <v>10</v>
      </c>
      <c r="B16" s="18" t="s">
        <v>0</v>
      </c>
      <c r="C16" s="18" t="s">
        <v>1</v>
      </c>
      <c r="D16" s="17" t="s">
        <v>27</v>
      </c>
      <c r="E16" s="17" t="s">
        <v>28</v>
      </c>
      <c r="F16" s="17">
        <v>302646026</v>
      </c>
      <c r="G16" s="17" t="s">
        <v>29</v>
      </c>
      <c r="H16" s="19" t="s">
        <v>5</v>
      </c>
      <c r="I16" s="20"/>
    </row>
    <row r="17" spans="1:9" ht="15.25" customHeight="1" x14ac:dyDescent="0.35">
      <c r="A17" s="18">
        <v>11</v>
      </c>
      <c r="B17" s="18" t="s">
        <v>0</v>
      </c>
      <c r="C17" s="18" t="s">
        <v>1</v>
      </c>
      <c r="D17" s="17" t="s">
        <v>2</v>
      </c>
      <c r="E17" s="17" t="s">
        <v>30</v>
      </c>
      <c r="F17" s="17">
        <v>305735206</v>
      </c>
      <c r="G17" s="17" t="s">
        <v>31</v>
      </c>
      <c r="H17" s="19" t="s">
        <v>5</v>
      </c>
      <c r="I17" s="17"/>
    </row>
    <row r="18" spans="1:9" ht="15.25" customHeight="1" x14ac:dyDescent="0.35">
      <c r="A18" s="18">
        <v>12</v>
      </c>
      <c r="B18" s="18" t="s">
        <v>0</v>
      </c>
      <c r="C18" s="18" t="s">
        <v>1</v>
      </c>
      <c r="D18" s="17" t="s">
        <v>32</v>
      </c>
      <c r="E18" s="17" t="s">
        <v>33</v>
      </c>
      <c r="F18" s="17">
        <v>222285080</v>
      </c>
      <c r="G18" s="17" t="s">
        <v>34</v>
      </c>
      <c r="H18" s="19" t="s">
        <v>5</v>
      </c>
      <c r="I18" s="17"/>
    </row>
    <row r="19" spans="1:9" ht="15.25" customHeight="1" x14ac:dyDescent="0.35">
      <c r="A19" s="18">
        <v>13</v>
      </c>
      <c r="B19" s="18" t="s">
        <v>0</v>
      </c>
      <c r="C19" s="18" t="s">
        <v>1</v>
      </c>
      <c r="D19" s="17" t="s">
        <v>35</v>
      </c>
      <c r="E19" s="17" t="s">
        <v>36</v>
      </c>
      <c r="F19" s="17">
        <v>302469615</v>
      </c>
      <c r="G19" s="17" t="s">
        <v>37</v>
      </c>
      <c r="H19" s="19" t="s">
        <v>5</v>
      </c>
      <c r="I19" s="17"/>
    </row>
    <row r="20" spans="1:9" ht="15.25" customHeight="1" x14ac:dyDescent="0.35">
      <c r="A20" s="18">
        <v>14</v>
      </c>
      <c r="B20" s="18" t="s">
        <v>0</v>
      </c>
      <c r="C20" s="18" t="s">
        <v>1</v>
      </c>
      <c r="D20" s="17" t="s">
        <v>12</v>
      </c>
      <c r="E20" s="17" t="s">
        <v>38</v>
      </c>
      <c r="F20" s="17">
        <v>303078224</v>
      </c>
      <c r="G20" s="17" t="s">
        <v>39</v>
      </c>
      <c r="H20" s="19" t="s">
        <v>5</v>
      </c>
      <c r="I20" s="17"/>
    </row>
    <row r="21" spans="1:9" ht="15.25" customHeight="1" x14ac:dyDescent="0.35">
      <c r="A21" s="18">
        <v>15</v>
      </c>
      <c r="B21" s="18" t="s">
        <v>0</v>
      </c>
      <c r="C21" s="18" t="s">
        <v>1</v>
      </c>
      <c r="D21" s="17" t="s">
        <v>40</v>
      </c>
      <c r="E21" s="17" t="s">
        <v>41</v>
      </c>
      <c r="F21" s="17">
        <v>302918907</v>
      </c>
      <c r="G21" s="17" t="s">
        <v>42</v>
      </c>
      <c r="H21" s="19" t="s">
        <v>5</v>
      </c>
      <c r="I21" s="20"/>
    </row>
    <row r="22" spans="1:9" ht="15.25" customHeight="1" x14ac:dyDescent="0.35">
      <c r="A22" s="18">
        <v>16</v>
      </c>
      <c r="B22" s="18" t="s">
        <v>0</v>
      </c>
      <c r="C22" s="18" t="s">
        <v>1</v>
      </c>
      <c r="D22" s="17" t="s">
        <v>43</v>
      </c>
      <c r="E22" s="17" t="s">
        <v>44</v>
      </c>
      <c r="F22" s="17">
        <v>303387128</v>
      </c>
      <c r="G22" s="17" t="s">
        <v>45</v>
      </c>
      <c r="H22" s="19" t="s">
        <v>5</v>
      </c>
      <c r="I22" s="20"/>
    </row>
    <row r="23" spans="1:9" ht="15.25" customHeight="1" x14ac:dyDescent="0.35">
      <c r="A23" s="18">
        <v>17</v>
      </c>
      <c r="B23" s="18" t="s">
        <v>46</v>
      </c>
      <c r="C23" s="18" t="s">
        <v>1</v>
      </c>
      <c r="D23" s="17" t="s">
        <v>2</v>
      </c>
      <c r="E23" s="17" t="s">
        <v>47</v>
      </c>
      <c r="F23" s="17">
        <v>304768573</v>
      </c>
      <c r="G23" s="17" t="s">
        <v>120</v>
      </c>
      <c r="H23" s="19" t="s">
        <v>5</v>
      </c>
      <c r="I23" s="17"/>
    </row>
    <row r="24" spans="1:9" ht="15.25" customHeight="1" x14ac:dyDescent="0.35">
      <c r="A24" s="18">
        <v>18</v>
      </c>
      <c r="B24" s="18" t="s">
        <v>46</v>
      </c>
      <c r="C24" s="18" t="s">
        <v>1</v>
      </c>
      <c r="D24" s="17" t="s">
        <v>48</v>
      </c>
      <c r="E24" s="17" t="s">
        <v>49</v>
      </c>
      <c r="F24" s="17">
        <v>177276375</v>
      </c>
      <c r="G24" s="17" t="s">
        <v>50</v>
      </c>
      <c r="H24" s="19" t="s">
        <v>5</v>
      </c>
      <c r="I24" s="17"/>
    </row>
    <row r="25" spans="1:9" ht="15.25" customHeight="1" x14ac:dyDescent="0.35">
      <c r="A25" s="18">
        <v>19</v>
      </c>
      <c r="B25" s="18" t="s">
        <v>46</v>
      </c>
      <c r="C25" s="18" t="s">
        <v>1</v>
      </c>
      <c r="D25" s="17" t="s">
        <v>51</v>
      </c>
      <c r="E25" s="17" t="s">
        <v>52</v>
      </c>
      <c r="F25" s="17">
        <v>177005858</v>
      </c>
      <c r="G25" s="17" t="s">
        <v>53</v>
      </c>
      <c r="H25" s="19" t="s">
        <v>5</v>
      </c>
      <c r="I25" s="20"/>
    </row>
    <row r="26" spans="1:9" ht="15" customHeight="1" x14ac:dyDescent="0.35">
      <c r="A26" s="18">
        <v>20</v>
      </c>
      <c r="B26" s="18" t="s">
        <v>46</v>
      </c>
      <c r="C26" s="18" t="s">
        <v>1</v>
      </c>
      <c r="D26" s="17" t="s">
        <v>54</v>
      </c>
      <c r="E26" s="17" t="s">
        <v>55</v>
      </c>
      <c r="F26" s="17">
        <v>304445292</v>
      </c>
      <c r="G26" s="17" t="s">
        <v>56</v>
      </c>
      <c r="H26" s="19" t="s">
        <v>5</v>
      </c>
      <c r="I26" s="20"/>
    </row>
    <row r="27" spans="1:9" ht="14.5" x14ac:dyDescent="0.35">
      <c r="A27" s="18">
        <v>21</v>
      </c>
      <c r="B27" s="18" t="s">
        <v>46</v>
      </c>
      <c r="C27" s="18" t="s">
        <v>1</v>
      </c>
      <c r="D27" s="22" t="s">
        <v>57</v>
      </c>
      <c r="E27" s="17" t="s">
        <v>58</v>
      </c>
      <c r="F27" s="17">
        <v>303323257</v>
      </c>
      <c r="G27" s="17" t="s">
        <v>59</v>
      </c>
      <c r="H27" s="19" t="s">
        <v>5</v>
      </c>
      <c r="I27" s="17"/>
    </row>
    <row r="28" spans="1:9" ht="15.75" customHeight="1" x14ac:dyDescent="0.35">
      <c r="A28" s="18">
        <v>22</v>
      </c>
      <c r="B28" s="18" t="s">
        <v>46</v>
      </c>
      <c r="C28" s="18" t="s">
        <v>1</v>
      </c>
      <c r="D28" s="22" t="s">
        <v>61</v>
      </c>
      <c r="E28" s="17" t="s">
        <v>62</v>
      </c>
      <c r="F28" s="17">
        <v>180256023</v>
      </c>
      <c r="G28" s="17" t="s">
        <v>63</v>
      </c>
      <c r="H28" s="19" t="s">
        <v>5</v>
      </c>
      <c r="I28" s="17"/>
    </row>
    <row r="29" spans="1:9" ht="14.5" x14ac:dyDescent="0.35">
      <c r="A29" s="18">
        <v>23</v>
      </c>
      <c r="B29" s="18" t="s">
        <v>46</v>
      </c>
      <c r="C29" s="18" t="s">
        <v>1</v>
      </c>
      <c r="D29" s="22" t="s">
        <v>60</v>
      </c>
      <c r="E29" s="17" t="s">
        <v>64</v>
      </c>
      <c r="F29" s="17">
        <v>302531159</v>
      </c>
      <c r="G29" s="17" t="s">
        <v>65</v>
      </c>
      <c r="H29" s="19" t="s">
        <v>5</v>
      </c>
      <c r="I29" s="17"/>
    </row>
    <row r="30" spans="1:9" ht="14.5" x14ac:dyDescent="0.35">
      <c r="A30" s="18">
        <v>24</v>
      </c>
      <c r="B30" s="18" t="s">
        <v>46</v>
      </c>
      <c r="C30" s="18" t="s">
        <v>1</v>
      </c>
      <c r="D30" s="22" t="s">
        <v>66</v>
      </c>
      <c r="E30" s="17" t="s">
        <v>67</v>
      </c>
      <c r="F30" s="17">
        <v>303263810</v>
      </c>
      <c r="G30" s="17" t="s">
        <v>68</v>
      </c>
      <c r="H30" s="19" t="s">
        <v>5</v>
      </c>
      <c r="I30" s="17"/>
    </row>
    <row r="31" spans="1:9" ht="14.5" x14ac:dyDescent="0.35">
      <c r="A31" s="18">
        <v>25</v>
      </c>
      <c r="B31" s="18" t="s">
        <v>46</v>
      </c>
      <c r="C31" s="18" t="s">
        <v>1</v>
      </c>
      <c r="D31" s="22" t="s">
        <v>69</v>
      </c>
      <c r="E31" s="17" t="s">
        <v>70</v>
      </c>
      <c r="F31" s="17">
        <v>303455860</v>
      </c>
      <c r="G31" s="17" t="s">
        <v>71</v>
      </c>
      <c r="H31" s="19" t="s">
        <v>5</v>
      </c>
      <c r="I31" s="17"/>
    </row>
    <row r="32" spans="1:9" s="16" customFormat="1" ht="14.5" x14ac:dyDescent="0.35">
      <c r="A32" s="18">
        <v>26</v>
      </c>
      <c r="B32" s="18" t="s">
        <v>46</v>
      </c>
      <c r="C32" s="18" t="s">
        <v>1</v>
      </c>
      <c r="D32" s="22" t="s">
        <v>12</v>
      </c>
      <c r="E32" s="17" t="s">
        <v>13</v>
      </c>
      <c r="F32" s="17">
        <v>304406478</v>
      </c>
      <c r="G32" s="17" t="s">
        <v>72</v>
      </c>
      <c r="H32" s="19" t="s">
        <v>5</v>
      </c>
      <c r="I32" s="17"/>
    </row>
    <row r="33" spans="1:9" ht="14.5" x14ac:dyDescent="0.35">
      <c r="A33" s="18">
        <v>27</v>
      </c>
      <c r="B33" s="18" t="s">
        <v>46</v>
      </c>
      <c r="C33" s="18" t="s">
        <v>1</v>
      </c>
      <c r="D33" s="22" t="s">
        <v>51</v>
      </c>
      <c r="E33" s="17" t="s">
        <v>73</v>
      </c>
      <c r="F33" s="17">
        <v>167938688</v>
      </c>
      <c r="G33" s="17" t="s">
        <v>74</v>
      </c>
      <c r="H33" s="19" t="s">
        <v>5</v>
      </c>
      <c r="I33" s="17"/>
    </row>
    <row r="34" spans="1:9" ht="14.5" x14ac:dyDescent="0.35">
      <c r="A34" s="18">
        <v>28</v>
      </c>
      <c r="B34" s="18" t="s">
        <v>46</v>
      </c>
      <c r="C34" s="18" t="s">
        <v>1</v>
      </c>
      <c r="D34" s="22" t="s">
        <v>51</v>
      </c>
      <c r="E34" s="17" t="s">
        <v>75</v>
      </c>
      <c r="F34" s="17">
        <v>171307554</v>
      </c>
      <c r="G34" s="17" t="s">
        <v>76</v>
      </c>
      <c r="H34" s="19" t="s">
        <v>5</v>
      </c>
      <c r="I34" s="17"/>
    </row>
    <row r="35" spans="1:9" ht="14.5" x14ac:dyDescent="0.35">
      <c r="A35" s="18">
        <v>29</v>
      </c>
      <c r="B35" s="18" t="s">
        <v>46</v>
      </c>
      <c r="C35" s="18" t="s">
        <v>1</v>
      </c>
      <c r="D35" s="22" t="s">
        <v>6</v>
      </c>
      <c r="E35" s="17" t="s">
        <v>77</v>
      </c>
      <c r="F35" s="17">
        <v>303129811</v>
      </c>
      <c r="G35" s="17" t="s">
        <v>78</v>
      </c>
      <c r="H35" s="19" t="s">
        <v>5</v>
      </c>
      <c r="I35" s="17"/>
    </row>
    <row r="36" spans="1:9" ht="14.5" x14ac:dyDescent="0.35">
      <c r="A36" s="18">
        <v>30</v>
      </c>
      <c r="B36" s="18" t="s">
        <v>46</v>
      </c>
      <c r="C36" s="18" t="s">
        <v>1</v>
      </c>
      <c r="D36" s="22" t="s">
        <v>27</v>
      </c>
      <c r="E36" s="17" t="s">
        <v>79</v>
      </c>
      <c r="F36" s="17">
        <v>302909153</v>
      </c>
      <c r="G36" s="17" t="s">
        <v>80</v>
      </c>
      <c r="H36" s="19" t="s">
        <v>5</v>
      </c>
      <c r="I36" s="17"/>
    </row>
    <row r="37" spans="1:9" ht="14.5" x14ac:dyDescent="0.35">
      <c r="A37" s="18">
        <v>31</v>
      </c>
      <c r="B37" s="18" t="s">
        <v>46</v>
      </c>
      <c r="C37" s="18" t="s">
        <v>1</v>
      </c>
      <c r="D37" s="17" t="s">
        <v>91</v>
      </c>
      <c r="E37" s="17" t="s">
        <v>92</v>
      </c>
      <c r="F37" s="17">
        <v>177338827</v>
      </c>
      <c r="G37" s="17" t="s">
        <v>93</v>
      </c>
      <c r="H37" s="19" t="s">
        <v>5</v>
      </c>
      <c r="I37" s="17"/>
    </row>
    <row r="38" spans="1:9" ht="14.5" x14ac:dyDescent="0.35">
      <c r="A38" s="18">
        <v>32</v>
      </c>
      <c r="B38" s="18" t="s">
        <v>46</v>
      </c>
      <c r="C38" s="18" t="s">
        <v>1</v>
      </c>
      <c r="D38" s="17" t="s">
        <v>94</v>
      </c>
      <c r="E38" s="17" t="s">
        <v>95</v>
      </c>
      <c r="F38" s="17">
        <v>190457163</v>
      </c>
      <c r="G38" s="17" t="s">
        <v>96</v>
      </c>
      <c r="H38" s="19" t="s">
        <v>5</v>
      </c>
      <c r="I38" s="17"/>
    </row>
    <row r="39" spans="1:9" ht="14.5" x14ac:dyDescent="0.35">
      <c r="A39" s="18">
        <v>33</v>
      </c>
      <c r="B39" s="18" t="s">
        <v>46</v>
      </c>
      <c r="C39" s="18" t="s">
        <v>1</v>
      </c>
      <c r="D39" s="17" t="s">
        <v>94</v>
      </c>
      <c r="E39" s="17" t="s">
        <v>97</v>
      </c>
      <c r="F39" s="17">
        <v>190989846</v>
      </c>
      <c r="G39" s="17" t="s">
        <v>98</v>
      </c>
      <c r="H39" s="19" t="s">
        <v>5</v>
      </c>
      <c r="I39" s="17"/>
    </row>
    <row r="40" spans="1:9" ht="14.5" x14ac:dyDescent="0.35">
      <c r="A40" s="18">
        <v>34</v>
      </c>
      <c r="B40" s="18" t="s">
        <v>46</v>
      </c>
      <c r="C40" s="18" t="s">
        <v>1</v>
      </c>
      <c r="D40" s="17" t="s">
        <v>91</v>
      </c>
      <c r="E40" s="17" t="s">
        <v>99</v>
      </c>
      <c r="F40" s="17">
        <v>168098016</v>
      </c>
      <c r="G40" s="17" t="s">
        <v>100</v>
      </c>
      <c r="H40" s="19" t="s">
        <v>5</v>
      </c>
      <c r="I40" s="17"/>
    </row>
    <row r="41" spans="1:9" ht="14.5" x14ac:dyDescent="0.35">
      <c r="A41" s="18">
        <v>35</v>
      </c>
      <c r="B41" s="18" t="s">
        <v>46</v>
      </c>
      <c r="C41" s="18" t="s">
        <v>1</v>
      </c>
      <c r="D41" s="17" t="s">
        <v>101</v>
      </c>
      <c r="E41" s="17" t="s">
        <v>102</v>
      </c>
      <c r="F41" s="17">
        <v>171448341</v>
      </c>
      <c r="G41" s="17" t="s">
        <v>103</v>
      </c>
      <c r="H41" s="19" t="s">
        <v>5</v>
      </c>
      <c r="I41" s="17"/>
    </row>
    <row r="42" spans="1:9" ht="14.5" x14ac:dyDescent="0.35">
      <c r="A42" s="18">
        <v>36</v>
      </c>
      <c r="B42" s="18" t="s">
        <v>46</v>
      </c>
      <c r="C42" s="18" t="s">
        <v>1</v>
      </c>
      <c r="D42" s="17" t="s">
        <v>104</v>
      </c>
      <c r="E42" s="17" t="s">
        <v>105</v>
      </c>
      <c r="F42" s="17">
        <v>145378272</v>
      </c>
      <c r="G42" s="17" t="s">
        <v>106</v>
      </c>
      <c r="H42" s="19" t="s">
        <v>5</v>
      </c>
      <c r="I42" s="17"/>
    </row>
    <row r="43" spans="1:9" ht="14.5" x14ac:dyDescent="0.35">
      <c r="A43" s="18">
        <v>37</v>
      </c>
      <c r="B43" s="18" t="s">
        <v>46</v>
      </c>
      <c r="C43" s="18" t="s">
        <v>1</v>
      </c>
      <c r="D43" s="17" t="s">
        <v>91</v>
      </c>
      <c r="E43" s="17" t="s">
        <v>107</v>
      </c>
      <c r="F43" s="17">
        <v>151447837</v>
      </c>
      <c r="G43" s="17" t="s">
        <v>108</v>
      </c>
      <c r="H43" s="19" t="s">
        <v>5</v>
      </c>
      <c r="I43" s="17"/>
    </row>
    <row r="44" spans="1:9" ht="14.5" x14ac:dyDescent="0.35">
      <c r="A44" s="18">
        <v>38</v>
      </c>
      <c r="B44" s="18" t="s">
        <v>46</v>
      </c>
      <c r="C44" s="18" t="s">
        <v>1</v>
      </c>
      <c r="D44" s="17" t="s">
        <v>15</v>
      </c>
      <c r="E44" s="17" t="s">
        <v>109</v>
      </c>
      <c r="F44" s="17">
        <v>165837352</v>
      </c>
      <c r="G44" s="17" t="s">
        <v>110</v>
      </c>
      <c r="H44" s="19" t="s">
        <v>5</v>
      </c>
      <c r="I44" s="17"/>
    </row>
    <row r="45" spans="1:9" ht="14.5" x14ac:dyDescent="0.35">
      <c r="A45" s="18">
        <v>39</v>
      </c>
      <c r="B45" s="18" t="s">
        <v>46</v>
      </c>
      <c r="C45" s="18" t="s">
        <v>1</v>
      </c>
      <c r="D45" s="17" t="s">
        <v>15</v>
      </c>
      <c r="E45" s="17" t="s">
        <v>111</v>
      </c>
      <c r="F45" s="17">
        <v>190808769</v>
      </c>
      <c r="G45" s="17" t="s">
        <v>112</v>
      </c>
      <c r="H45" s="19" t="s">
        <v>5</v>
      </c>
      <c r="I45" s="17"/>
    </row>
    <row r="46" spans="1:9" ht="14.5" x14ac:dyDescent="0.35">
      <c r="A46" s="18">
        <v>40</v>
      </c>
      <c r="B46" s="18" t="s">
        <v>46</v>
      </c>
      <c r="C46" s="18" t="s">
        <v>1</v>
      </c>
      <c r="D46" s="17" t="s">
        <v>35</v>
      </c>
      <c r="E46" s="17" t="s">
        <v>116</v>
      </c>
      <c r="F46" s="17">
        <v>152767861</v>
      </c>
      <c r="G46" s="17" t="s">
        <v>117</v>
      </c>
      <c r="H46" s="19" t="s">
        <v>5</v>
      </c>
      <c r="I46" s="17"/>
    </row>
    <row r="47" spans="1:9" ht="14.5" x14ac:dyDescent="0.35">
      <c r="A47" s="18">
        <v>41</v>
      </c>
      <c r="B47" s="18" t="s">
        <v>46</v>
      </c>
      <c r="C47" s="18" t="s">
        <v>1</v>
      </c>
      <c r="D47" s="17" t="s">
        <v>113</v>
      </c>
      <c r="E47" s="17" t="s">
        <v>114</v>
      </c>
      <c r="F47" s="17">
        <v>140875459</v>
      </c>
      <c r="G47" s="17" t="s">
        <v>115</v>
      </c>
      <c r="H47" s="19" t="s">
        <v>5</v>
      </c>
      <c r="I47" s="17"/>
    </row>
    <row r="48" spans="1:9" ht="14.5" x14ac:dyDescent="0.35">
      <c r="A48" s="18">
        <v>42</v>
      </c>
      <c r="B48" s="18" t="s">
        <v>46</v>
      </c>
      <c r="C48" s="18" t="s">
        <v>1</v>
      </c>
      <c r="D48" s="17" t="s">
        <v>104</v>
      </c>
      <c r="E48" s="17" t="s">
        <v>118</v>
      </c>
      <c r="F48" s="17">
        <v>176628756</v>
      </c>
      <c r="G48" s="17" t="s">
        <v>119</v>
      </c>
      <c r="H48" s="19" t="s">
        <v>5</v>
      </c>
      <c r="I48" s="17"/>
    </row>
    <row r="49" spans="1:9" ht="14.5" x14ac:dyDescent="0.35">
      <c r="A49" s="18">
        <v>43</v>
      </c>
      <c r="B49" s="18" t="s">
        <v>46</v>
      </c>
      <c r="C49" s="18" t="s">
        <v>1</v>
      </c>
      <c r="D49" s="22" t="s">
        <v>81</v>
      </c>
      <c r="E49" s="17" t="s">
        <v>82</v>
      </c>
      <c r="F49" s="17">
        <v>304458350</v>
      </c>
      <c r="G49" s="17" t="s">
        <v>83</v>
      </c>
      <c r="H49" s="19" t="s">
        <v>5</v>
      </c>
      <c r="I49" s="17"/>
    </row>
    <row r="50" spans="1:9" ht="13.5" thickBot="1" x14ac:dyDescent="0.35"/>
    <row r="51" spans="1:9" ht="13.5" thickBot="1" x14ac:dyDescent="0.35">
      <c r="H51" s="7" t="s">
        <v>84</v>
      </c>
      <c r="I51" s="8"/>
    </row>
    <row r="52" spans="1:9" x14ac:dyDescent="0.3">
      <c r="H52" s="9" t="s">
        <v>85</v>
      </c>
      <c r="I52" s="11">
        <f>$I$60+$I$56</f>
        <v>43</v>
      </c>
    </row>
    <row r="53" spans="1:9" x14ac:dyDescent="0.3">
      <c r="H53" s="10" t="s">
        <v>86</v>
      </c>
      <c r="I53" s="12">
        <f>I57+I61</f>
        <v>43</v>
      </c>
    </row>
    <row r="54" spans="1:9" x14ac:dyDescent="0.3">
      <c r="H54" s="10" t="s">
        <v>87</v>
      </c>
      <c r="I54" s="12">
        <f>$I$62+$I$58</f>
        <v>0</v>
      </c>
    </row>
    <row r="55" spans="1:9" ht="13.5" thickBot="1" x14ac:dyDescent="0.35">
      <c r="H55" s="4" t="s">
        <v>88</v>
      </c>
      <c r="I55" s="5">
        <f>$I$63+$I$59</f>
        <v>0</v>
      </c>
    </row>
    <row r="56" spans="1:9" x14ac:dyDescent="0.3">
      <c r="H56" s="9" t="s">
        <v>89</v>
      </c>
      <c r="I56" s="13">
        <f>COUNTIF($B:$B,"Rytų regiono skyrius")</f>
        <v>16</v>
      </c>
    </row>
    <row r="57" spans="1:9" x14ac:dyDescent="0.3">
      <c r="H57" s="10" t="s">
        <v>86</v>
      </c>
      <c r="I57" s="12">
        <f>COUNTIFS($B:$B,"Rytų regiono skyrius",C:C,"Didelė rizika")</f>
        <v>16</v>
      </c>
    </row>
    <row r="58" spans="1:9" x14ac:dyDescent="0.3">
      <c r="H58" s="10" t="s">
        <v>87</v>
      </c>
      <c r="I58" s="12">
        <f>COUNTIFS($B:$B,"Rytų regiono skyrius",$C:$C,"Vidutinė rizika")</f>
        <v>0</v>
      </c>
    </row>
    <row r="59" spans="1:9" ht="13.5" thickBot="1" x14ac:dyDescent="0.35">
      <c r="H59" s="6" t="s">
        <v>88</v>
      </c>
      <c r="I59" s="12">
        <f>COUNTIFS($B:$B,"Rytų regiono skyrius",$C:$C,"Maža rizika")</f>
        <v>0</v>
      </c>
    </row>
    <row r="60" spans="1:9" x14ac:dyDescent="0.3">
      <c r="H60" s="9" t="s">
        <v>90</v>
      </c>
      <c r="I60" s="11">
        <f>COUNTIF($B:$B,"Vakarų regiono skyrius")</f>
        <v>27</v>
      </c>
    </row>
    <row r="61" spans="1:9" x14ac:dyDescent="0.3">
      <c r="H61" s="10" t="s">
        <v>86</v>
      </c>
      <c r="I61" s="12">
        <f>COUNTIFS($B:$B,"Vakarų regiono skyrius",$C:$C,"Didelė rizika")</f>
        <v>27</v>
      </c>
    </row>
    <row r="62" spans="1:9" x14ac:dyDescent="0.3">
      <c r="H62" s="10" t="s">
        <v>87</v>
      </c>
      <c r="I62" s="12">
        <f>COUNTIFS($B:$B,"Vakarų regiono skyrius",$C:$C,"Vidutinė rizika")</f>
        <v>0</v>
      </c>
    </row>
    <row r="63" spans="1:9" ht="13.5" thickBot="1" x14ac:dyDescent="0.35">
      <c r="H63" s="6" t="s">
        <v>88</v>
      </c>
      <c r="I63" s="15">
        <f>COUNTIFS($B:$B,"Vakarų regiono skyrius",$C:$C,"Maža rizika")</f>
        <v>0</v>
      </c>
    </row>
  </sheetData>
  <mergeCells count="4">
    <mergeCell ref="D6:J6"/>
    <mergeCell ref="F1:G1"/>
    <mergeCell ref="F2:G2"/>
    <mergeCell ref="F3:G3"/>
  </mergeCells>
  <phoneticPr fontId="3" type="noConversion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A6A4FE144E9224EB283914A563328BB" ma:contentTypeVersion="14" ma:contentTypeDescription="Kurkite naują dokumentą." ma:contentTypeScope="" ma:versionID="ab39be05ca536598dc24659aa057dff6">
  <xsd:schema xmlns:xsd="http://www.w3.org/2001/XMLSchema" xmlns:xs="http://www.w3.org/2001/XMLSchema" xmlns:p="http://schemas.microsoft.com/office/2006/metadata/properties" xmlns:ns3="5798616e-370f-456b-acfb-b82f369a9eb1" xmlns:ns4="70800535-0be1-4f7f-a62a-2624dc2c6f1c" targetNamespace="http://schemas.microsoft.com/office/2006/metadata/properties" ma:root="true" ma:fieldsID="f854facbac13d166803c6ad72b74f23a" ns3:_="" ns4:_="">
    <xsd:import namespace="5798616e-370f-456b-acfb-b82f369a9eb1"/>
    <xsd:import namespace="70800535-0be1-4f7f-a62a-2624dc2c6f1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8616e-370f-456b-acfb-b82f369a9eb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00535-0be1-4f7f-a62a-2624dc2c6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98616e-370f-456b-acfb-b82f369a9e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045180-7F41-4220-A13B-F728C4CED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8616e-370f-456b-acfb-b82f369a9eb1"/>
    <ds:schemaRef ds:uri="70800535-0be1-4f7f-a62a-2624dc2c6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7D452C-E922-43F8-8437-998D1CAF5983}">
  <ds:schemaRefs>
    <ds:schemaRef ds:uri="http://schemas.microsoft.com/office/2006/metadata/properties"/>
    <ds:schemaRef ds:uri="http://schemas.microsoft.com/office/infopath/2007/PartnerControls"/>
    <ds:schemaRef ds:uri="5798616e-370f-456b-acfb-b82f369a9eb1"/>
  </ds:schemaRefs>
</ds:datastoreItem>
</file>

<file path=customXml/itemProps3.xml><?xml version="1.0" encoding="utf-8"?>
<ds:datastoreItem xmlns:ds="http://schemas.openxmlformats.org/officeDocument/2006/customXml" ds:itemID="{E5F92F68-5542-4424-BA2A-BD6F4ACFCAC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Dovilė Dauginė</dc:creator>
  <cp:keywords/>
  <dc:description/>
  <cp:lastModifiedBy>Dovilė Dauginė</cp:lastModifiedBy>
  <cp:revision/>
  <dcterms:created xsi:type="dcterms:W3CDTF">2023-12-19T06:55:47Z</dcterms:created>
  <dcterms:modified xsi:type="dcterms:W3CDTF">2025-03-10T07:09:20Z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0x010100AA6A4FE144E9224EB283914A563328BB</vt:lpwstr>
  </property>
</Properties>
</file>